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65521" windowWidth="8655" windowHeight="9120" activeTab="0"/>
  </bookViews>
  <sheets>
    <sheet name="Reserve" sheetId="1" r:id="rId1"/>
  </sheets>
  <definedNames>
    <definedName name="Name" localSheetId="0">'Reserve'!$A:$A</definedName>
    <definedName name="Name">#REF!</definedName>
  </definedNames>
  <calcPr fullCalcOnLoad="1"/>
</workbook>
</file>

<file path=xl/sharedStrings.xml><?xml version="1.0" encoding="utf-8"?>
<sst xmlns="http://schemas.openxmlformats.org/spreadsheetml/2006/main" count="32" uniqueCount="32">
  <si>
    <t>Member</t>
  </si>
  <si>
    <t>Burns Paiute Tribe</t>
  </si>
  <si>
    <t>Coeur D'Alene Tribe</t>
  </si>
  <si>
    <t>Conf Salish &amp; Kootenai Tribes of Flathead Res.</t>
  </si>
  <si>
    <t>Conf Tribes of Colville Reservation</t>
  </si>
  <si>
    <t>Conf Tribes of Umatilla Indian Reservation</t>
  </si>
  <si>
    <t>Conf Tribes of Warm Springs Reservation</t>
  </si>
  <si>
    <t>Kalispel Tribe</t>
  </si>
  <si>
    <t>Kootenai Tribe</t>
  </si>
  <si>
    <t>Montana Dept of Fish, Wildlife, Parks</t>
  </si>
  <si>
    <t>Nez Perce Tribe of Idaho</t>
  </si>
  <si>
    <t>Oregon Dept of Fish and Wildlife</t>
  </si>
  <si>
    <t>Shoshone-Bannock Tribes of Fort Hall</t>
  </si>
  <si>
    <t>Spokane Tribe of Indians</t>
  </si>
  <si>
    <t>Shoshone-Paiute Tribes of Duck Valley Res.</t>
  </si>
  <si>
    <t>Washington Dept of Fish and Wildlife</t>
  </si>
  <si>
    <t>Yakama Indian Nation</t>
  </si>
  <si>
    <t>CBFWA Members</t>
  </si>
  <si>
    <t>Meeting Rooms</t>
  </si>
  <si>
    <t>Columbia River Inter-Tribal Fish Commission</t>
  </si>
  <si>
    <t>Idaho Dept of Fish and Game</t>
  </si>
  <si>
    <t>Upper Columbia United Tribes</t>
  </si>
  <si>
    <t>Total</t>
  </si>
  <si>
    <t>% of Total</t>
  </si>
  <si>
    <t>FY 03 Total</t>
  </si>
  <si>
    <t>Currently</t>
  </si>
  <si>
    <t>Additional</t>
  </si>
  <si>
    <t>Reserve</t>
  </si>
  <si>
    <t>Total Members  FY2004</t>
  </si>
  <si>
    <t>Through March 31, 2005</t>
  </si>
  <si>
    <t>Double Current Budget, Establish Reserve</t>
  </si>
  <si>
    <t>H:\work\mmg\2004_1005\AWPMembersFunding.xls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</si>
</sst>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\(&quot;$&quot;#,##0.0\)"/>
    <numFmt numFmtId="165" formatCode="&quot;$&quot;#,##0.000_);\(&quot;$&quot;#,##0.000\)"/>
    <numFmt numFmtId="166" formatCode="&quot;$&quot;#,##0.0000_);\(&quot;$&quot;#,##0.0000\)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&quot;$&quot;#,##0"/>
    <numFmt numFmtId="172" formatCode="0.0%"/>
    <numFmt numFmtId="173" formatCode="0.0"/>
    <numFmt numFmtId="174" formatCode="_(* #,##0.0_);_(* \(#,##0.0\);_(* &quot;-&quot;??_);_(@_)"/>
    <numFmt numFmtId="175" formatCode="_(* #,##0_);_(* \(#,##0\);_(* &quot;-&quot;??_);_(@_)"/>
    <numFmt numFmtId="176" formatCode="#,##0.00;[Red]#,##0.00"/>
    <numFmt numFmtId="177" formatCode="#,##0.0;[Red]#,##0.0"/>
    <numFmt numFmtId="178" formatCode="#,##0;[Red]#,##0"/>
    <numFmt numFmtId="179" formatCode="_(* #,##0.000_);_(* \(#,##0.000\);_(* &quot;-&quot;??_);_(@_)"/>
    <numFmt numFmtId="180" formatCode="_(* #,##0.0000_);_(* \(#,##0.0000\);_(* &quot;-&quot;??_);_(@_)"/>
  </numFmts>
  <fonts count="14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u val="singleAccounting"/>
      <sz val="12"/>
      <name val="Times New Roman"/>
      <family val="1"/>
    </font>
    <font>
      <sz val="12"/>
      <color indexed="9"/>
      <name val="Times New Roman"/>
      <family val="1"/>
    </font>
    <font>
      <sz val="8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u val="singleAccounting"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5" fillId="0" borderId="0" xfId="0" applyFont="1" applyAlignment="1">
      <alignment/>
    </xf>
    <xf numFmtId="170" fontId="5" fillId="0" borderId="0" xfId="17" applyNumberFormat="1" applyFont="1" applyAlignment="1">
      <alignment/>
    </xf>
    <xf numFmtId="170" fontId="5" fillId="0" borderId="0" xfId="17" applyNumberFormat="1" applyFont="1" applyFill="1" applyBorder="1" applyAlignment="1">
      <alignment/>
    </xf>
    <xf numFmtId="170" fontId="5" fillId="0" borderId="0" xfId="0" applyNumberFormat="1" applyFont="1" applyAlignment="1">
      <alignment/>
    </xf>
    <xf numFmtId="170" fontId="5" fillId="0" borderId="1" xfId="17" applyNumberFormat="1" applyFont="1" applyFill="1" applyBorder="1" applyAlignment="1">
      <alignment/>
    </xf>
    <xf numFmtId="0" fontId="4" fillId="0" borderId="0" xfId="0" applyFont="1" applyAlignment="1">
      <alignment/>
    </xf>
    <xf numFmtId="170" fontId="4" fillId="0" borderId="0" xfId="17" applyNumberFormat="1" applyFont="1" applyAlignment="1">
      <alignment/>
    </xf>
    <xf numFmtId="9" fontId="5" fillId="0" borderId="0" xfId="21" applyFont="1" applyAlignment="1">
      <alignment horizontal="center"/>
    </xf>
    <xf numFmtId="170" fontId="6" fillId="0" borderId="0" xfId="0" applyNumberFormat="1" applyFont="1" applyFill="1" applyAlignment="1">
      <alignment horizontal="center"/>
    </xf>
    <xf numFmtId="170" fontId="6" fillId="0" borderId="0" xfId="17" applyNumberFormat="1" applyFont="1" applyAlignment="1">
      <alignment horizontal="center"/>
    </xf>
    <xf numFmtId="9" fontId="6" fillId="0" borderId="0" xfId="21" applyFont="1" applyAlignment="1">
      <alignment horizontal="center"/>
    </xf>
    <xf numFmtId="170" fontId="5" fillId="0" borderId="0" xfId="0" applyNumberFormat="1" applyFont="1" applyFill="1" applyAlignment="1">
      <alignment/>
    </xf>
    <xf numFmtId="170" fontId="5" fillId="0" borderId="0" xfId="17" applyNumberFormat="1" applyFont="1" applyAlignment="1">
      <alignment horizontal="right" vertical="top"/>
    </xf>
    <xf numFmtId="170" fontId="5" fillId="0" borderId="0" xfId="17" applyNumberFormat="1" applyFont="1" applyFill="1" applyAlignment="1">
      <alignment horizontal="left"/>
    </xf>
    <xf numFmtId="170" fontId="5" fillId="0" borderId="0" xfId="0" applyNumberFormat="1" applyFont="1" applyFill="1" applyAlignment="1" quotePrefix="1">
      <alignment horizontal="left"/>
    </xf>
    <xf numFmtId="170" fontId="5" fillId="0" borderId="0" xfId="0" applyNumberFormat="1" applyFont="1" applyFill="1" applyAlignment="1" quotePrefix="1">
      <alignment horizontal="center"/>
    </xf>
    <xf numFmtId="9" fontId="5" fillId="0" borderId="1" xfId="21" applyFont="1" applyFill="1" applyBorder="1" applyAlignment="1">
      <alignment horizontal="center"/>
    </xf>
    <xf numFmtId="9" fontId="5" fillId="0" borderId="0" xfId="21" applyFont="1" applyAlignment="1">
      <alignment horizontal="center" vertical="top"/>
    </xf>
    <xf numFmtId="170" fontId="8" fillId="0" borderId="0" xfId="17" applyNumberFormat="1" applyFont="1" applyFill="1" applyBorder="1" applyAlignment="1">
      <alignment/>
    </xf>
    <xf numFmtId="170" fontId="5" fillId="0" borderId="1" xfId="17" applyNumberFormat="1" applyFont="1" applyBorder="1" applyAlignment="1">
      <alignment/>
    </xf>
    <xf numFmtId="44" fontId="9" fillId="0" borderId="0" xfId="17" applyFont="1" applyAlignment="1">
      <alignment/>
    </xf>
    <xf numFmtId="170" fontId="13" fillId="0" borderId="0" xfId="17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Fill="1" applyAlignment="1">
      <alignment horizontal="right"/>
    </xf>
    <xf numFmtId="170" fontId="5" fillId="0" borderId="0" xfId="0" applyNumberFormat="1" applyFont="1" applyFill="1" applyAlignment="1" quotePrefix="1">
      <alignment horizontal="right"/>
    </xf>
    <xf numFmtId="0" fontId="5" fillId="0" borderId="0" xfId="0" applyFont="1" applyAlignment="1">
      <alignment horizontal="right"/>
    </xf>
    <xf numFmtId="170" fontId="8" fillId="0" borderId="0" xfId="17" applyNumberFormat="1" applyFont="1" applyAlignment="1">
      <alignment/>
    </xf>
    <xf numFmtId="170" fontId="8" fillId="0" borderId="0" xfId="0" applyNumberFormat="1" applyFont="1" applyAlignment="1">
      <alignment/>
    </xf>
    <xf numFmtId="170" fontId="5" fillId="0" borderId="1" xfId="0" applyNumberFormat="1" applyFont="1" applyBorder="1" applyAlignment="1">
      <alignment/>
    </xf>
    <xf numFmtId="170" fontId="4" fillId="0" borderId="1" xfId="17" applyNumberFormat="1" applyFont="1" applyBorder="1" applyAlignment="1">
      <alignment/>
    </xf>
    <xf numFmtId="170" fontId="6" fillId="0" borderId="0" xfId="17" applyNumberFormat="1" applyFont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tabSelected="1" zoomScale="75" zoomScaleNormal="75" workbookViewId="0" topLeftCell="A8">
      <selection activeCell="A29" sqref="A29"/>
    </sheetView>
  </sheetViews>
  <sheetFormatPr defaultColWidth="9.33203125" defaultRowHeight="19.5" customHeight="1"/>
  <cols>
    <col min="1" max="1" width="56.16015625" style="1" bestFit="1" customWidth="1"/>
    <col min="2" max="2" width="17" style="1" hidden="1" customWidth="1"/>
    <col min="3" max="3" width="15.66015625" style="1" hidden="1" customWidth="1"/>
    <col min="4" max="4" width="16.66015625" style="1" hidden="1" customWidth="1"/>
    <col min="5" max="5" width="15.33203125" style="2" bestFit="1" customWidth="1"/>
    <col min="6" max="7" width="16.83203125" style="1" bestFit="1" customWidth="1"/>
    <col min="8" max="8" width="9.5" style="1" bestFit="1" customWidth="1"/>
    <col min="9" max="9" width="9.33203125" style="1" customWidth="1"/>
    <col min="10" max="10" width="9.5" style="1" bestFit="1" customWidth="1"/>
    <col min="11" max="16384" width="9.33203125" style="1" customWidth="1"/>
  </cols>
  <sheetData>
    <row r="1" spans="1:7" ht="19.5" customHeight="1">
      <c r="A1" s="32" t="s">
        <v>30</v>
      </c>
      <c r="B1" s="32"/>
      <c r="C1" s="32"/>
      <c r="D1" s="32"/>
      <c r="E1" s="32"/>
      <c r="F1" s="32"/>
      <c r="G1" s="32"/>
    </row>
    <row r="3" spans="1:7" ht="19.5" customHeight="1">
      <c r="A3" s="32" t="s">
        <v>17</v>
      </c>
      <c r="B3" s="32"/>
      <c r="C3" s="32"/>
      <c r="D3" s="32"/>
      <c r="E3" s="32"/>
      <c r="F3" s="32"/>
      <c r="G3" s="32"/>
    </row>
    <row r="4" spans="1:7" ht="19.5" customHeight="1">
      <c r="A4" s="33" t="s">
        <v>29</v>
      </c>
      <c r="B4" s="33"/>
      <c r="C4" s="33"/>
      <c r="D4" s="33"/>
      <c r="E4" s="33"/>
      <c r="F4" s="33"/>
      <c r="G4" s="33"/>
    </row>
    <row r="5" ht="19.5" customHeight="1">
      <c r="A5" s="6"/>
    </row>
    <row r="6" spans="1:7" ht="19.5" customHeight="1">
      <c r="A6" s="9" t="s">
        <v>0</v>
      </c>
      <c r="B6" s="10" t="s">
        <v>24</v>
      </c>
      <c r="C6" s="10" t="s">
        <v>23</v>
      </c>
      <c r="D6" s="11"/>
      <c r="E6" s="22" t="s">
        <v>25</v>
      </c>
      <c r="F6" s="23" t="s">
        <v>26</v>
      </c>
      <c r="G6" s="23" t="s">
        <v>22</v>
      </c>
    </row>
    <row r="7" spans="1:6" ht="19.5" customHeight="1">
      <c r="A7" s="12"/>
      <c r="B7" s="2"/>
      <c r="C7" s="2"/>
      <c r="D7" s="8"/>
      <c r="F7" s="21"/>
    </row>
    <row r="8" spans="1:7" ht="19.5" customHeight="1">
      <c r="A8" s="12" t="s">
        <v>1</v>
      </c>
      <c r="B8" s="13">
        <v>14224.18</v>
      </c>
      <c r="C8" s="18">
        <f aca="true" t="shared" si="0" ref="C8:C27">+B8/$B$30</f>
        <v>0.04579106148157706</v>
      </c>
      <c r="D8" s="8"/>
      <c r="E8" s="2">
        <v>6034</v>
      </c>
      <c r="F8" s="7">
        <f>+E8</f>
        <v>6034</v>
      </c>
      <c r="G8" s="4">
        <f>+E8+F8</f>
        <v>12068</v>
      </c>
    </row>
    <row r="9" spans="1:7" ht="19.5" customHeight="1">
      <c r="A9" s="12" t="s">
        <v>2</v>
      </c>
      <c r="B9" s="13">
        <v>9547.25</v>
      </c>
      <c r="C9" s="18">
        <f t="shared" si="0"/>
        <v>0.030734897317805775</v>
      </c>
      <c r="D9" s="8"/>
      <c r="E9" s="2">
        <v>6034</v>
      </c>
      <c r="F9" s="7">
        <f aca="true" t="shared" si="1" ref="F9:F26">+E9</f>
        <v>6034</v>
      </c>
      <c r="G9" s="4">
        <f aca="true" t="shared" si="2" ref="G9:G30">+E9+F9</f>
        <v>12068</v>
      </c>
    </row>
    <row r="10" spans="1:7" ht="19.5" customHeight="1">
      <c r="A10" s="14" t="s">
        <v>19</v>
      </c>
      <c r="B10" s="13">
        <v>9314.28</v>
      </c>
      <c r="C10" s="18">
        <f t="shared" si="0"/>
        <v>0.02998491077423258</v>
      </c>
      <c r="D10" s="8"/>
      <c r="E10" s="2">
        <v>3314</v>
      </c>
      <c r="F10" s="7">
        <f t="shared" si="1"/>
        <v>3314</v>
      </c>
      <c r="G10" s="4">
        <f t="shared" si="2"/>
        <v>6628</v>
      </c>
    </row>
    <row r="11" spans="1:7" ht="19.5" customHeight="1">
      <c r="A11" s="15" t="s">
        <v>3</v>
      </c>
      <c r="B11" s="13">
        <v>0</v>
      </c>
      <c r="C11" s="18">
        <f t="shared" si="0"/>
        <v>0</v>
      </c>
      <c r="D11" s="8"/>
      <c r="E11" s="2">
        <v>6034</v>
      </c>
      <c r="F11" s="7">
        <f t="shared" si="1"/>
        <v>6034</v>
      </c>
      <c r="G11" s="4">
        <f t="shared" si="2"/>
        <v>12068</v>
      </c>
    </row>
    <row r="12" spans="1:7" ht="19.5" customHeight="1">
      <c r="A12" s="12" t="s">
        <v>4</v>
      </c>
      <c r="B12" s="13">
        <v>31831.44</v>
      </c>
      <c r="C12" s="18">
        <f t="shared" si="0"/>
        <v>0.1024730723378874</v>
      </c>
      <c r="D12" s="8"/>
      <c r="E12" s="2">
        <v>6034</v>
      </c>
      <c r="F12" s="7">
        <f t="shared" si="1"/>
        <v>6034</v>
      </c>
      <c r="G12" s="4">
        <f t="shared" si="2"/>
        <v>12068</v>
      </c>
    </row>
    <row r="13" spans="1:7" ht="19.5" customHeight="1">
      <c r="A13" s="12" t="s">
        <v>5</v>
      </c>
      <c r="B13" s="13">
        <v>18197.79</v>
      </c>
      <c r="C13" s="18">
        <f t="shared" si="0"/>
        <v>0.05858306916242822</v>
      </c>
      <c r="D13" s="8"/>
      <c r="E13" s="2">
        <v>6034</v>
      </c>
      <c r="F13" s="7">
        <f t="shared" si="1"/>
        <v>6034</v>
      </c>
      <c r="G13" s="4">
        <f t="shared" si="2"/>
        <v>12068</v>
      </c>
    </row>
    <row r="14" spans="1:7" ht="19.5" customHeight="1">
      <c r="A14" s="12" t="s">
        <v>6</v>
      </c>
      <c r="B14" s="13">
        <v>1860.94</v>
      </c>
      <c r="C14" s="18">
        <f t="shared" si="0"/>
        <v>0.00599081408935531</v>
      </c>
      <c r="D14" s="8"/>
      <c r="E14" s="2">
        <v>6034</v>
      </c>
      <c r="F14" s="7">
        <f t="shared" si="1"/>
        <v>6034</v>
      </c>
      <c r="G14" s="4">
        <f t="shared" si="2"/>
        <v>12068</v>
      </c>
    </row>
    <row r="15" spans="1:7" ht="19.5" customHeight="1">
      <c r="A15" s="14" t="s">
        <v>20</v>
      </c>
      <c r="B15" s="13">
        <v>38710.62</v>
      </c>
      <c r="C15" s="18">
        <f t="shared" si="0"/>
        <v>0.12461880968955445</v>
      </c>
      <c r="D15" s="8"/>
      <c r="E15" s="2">
        <v>6034</v>
      </c>
      <c r="F15" s="7">
        <f t="shared" si="1"/>
        <v>6034</v>
      </c>
      <c r="G15" s="4">
        <f t="shared" si="2"/>
        <v>12068</v>
      </c>
    </row>
    <row r="16" spans="1:7" ht="19.5" customHeight="1">
      <c r="A16" s="12" t="s">
        <v>7</v>
      </c>
      <c r="B16" s="13">
        <v>3435.11</v>
      </c>
      <c r="C16" s="18">
        <f t="shared" si="0"/>
        <v>0.011058446476772663</v>
      </c>
      <c r="D16" s="8"/>
      <c r="E16" s="2">
        <v>0</v>
      </c>
      <c r="F16" s="7">
        <v>6034</v>
      </c>
      <c r="G16" s="4">
        <f t="shared" si="2"/>
        <v>6034</v>
      </c>
    </row>
    <row r="17" spans="1:7" ht="19.5" customHeight="1">
      <c r="A17" s="12" t="s">
        <v>8</v>
      </c>
      <c r="B17" s="13">
        <v>17328.66</v>
      </c>
      <c r="C17" s="18">
        <f t="shared" si="0"/>
        <v>0.05578513035221328</v>
      </c>
      <c r="D17" s="8"/>
      <c r="E17" s="2">
        <v>6034</v>
      </c>
      <c r="F17" s="7">
        <f t="shared" si="1"/>
        <v>6034</v>
      </c>
      <c r="G17" s="4">
        <f t="shared" si="2"/>
        <v>12068</v>
      </c>
    </row>
    <row r="18" spans="1:7" ht="19.5" customHeight="1">
      <c r="A18" s="12" t="s">
        <v>9</v>
      </c>
      <c r="B18" s="13">
        <v>4759.35</v>
      </c>
      <c r="C18" s="18">
        <f t="shared" si="0"/>
        <v>0.015321493995600715</v>
      </c>
      <c r="D18" s="8"/>
      <c r="E18" s="2">
        <v>6034</v>
      </c>
      <c r="F18" s="7">
        <f t="shared" si="1"/>
        <v>6034</v>
      </c>
      <c r="G18" s="4">
        <f t="shared" si="2"/>
        <v>12068</v>
      </c>
    </row>
    <row r="19" spans="1:7" ht="19.5" customHeight="1">
      <c r="A19" s="15" t="s">
        <v>10</v>
      </c>
      <c r="B19" s="13">
        <v>50242</v>
      </c>
      <c r="C19" s="18">
        <f t="shared" si="0"/>
        <v>0.1617410993784805</v>
      </c>
      <c r="D19" s="8"/>
      <c r="E19" s="2">
        <v>6034</v>
      </c>
      <c r="F19" s="7">
        <f t="shared" si="1"/>
        <v>6034</v>
      </c>
      <c r="G19" s="4">
        <f t="shared" si="2"/>
        <v>12068</v>
      </c>
    </row>
    <row r="20" spans="1:7" ht="19.5" customHeight="1">
      <c r="A20" s="12" t="s">
        <v>11</v>
      </c>
      <c r="B20" s="13">
        <v>27492.27</v>
      </c>
      <c r="C20" s="18">
        <f t="shared" si="0"/>
        <v>0.08850423896759718</v>
      </c>
      <c r="D20" s="8"/>
      <c r="E20" s="2">
        <v>6034</v>
      </c>
      <c r="F20" s="7">
        <f t="shared" si="1"/>
        <v>6034</v>
      </c>
      <c r="G20" s="4">
        <f t="shared" si="2"/>
        <v>12068</v>
      </c>
    </row>
    <row r="21" spans="1:7" ht="19.5" customHeight="1">
      <c r="A21" s="12" t="s">
        <v>12</v>
      </c>
      <c r="B21" s="13">
        <v>7265.67</v>
      </c>
      <c r="C21" s="18">
        <f t="shared" si="0"/>
        <v>0.023389941752343543</v>
      </c>
      <c r="D21" s="8"/>
      <c r="E21" s="2">
        <v>6034</v>
      </c>
      <c r="F21" s="7">
        <f t="shared" si="1"/>
        <v>6034</v>
      </c>
      <c r="G21" s="4">
        <f t="shared" si="2"/>
        <v>12068</v>
      </c>
    </row>
    <row r="22" spans="1:7" ht="19.5" customHeight="1">
      <c r="A22" s="12" t="s">
        <v>14</v>
      </c>
      <c r="B22" s="13">
        <v>20772.74</v>
      </c>
      <c r="C22" s="18">
        <f t="shared" si="0"/>
        <v>0.06687245341951628</v>
      </c>
      <c r="D22" s="8"/>
      <c r="E22" s="2">
        <v>6034</v>
      </c>
      <c r="F22" s="7">
        <f t="shared" si="1"/>
        <v>6034</v>
      </c>
      <c r="G22" s="4">
        <f t="shared" si="2"/>
        <v>12068</v>
      </c>
    </row>
    <row r="23" spans="1:7" ht="19.5" customHeight="1">
      <c r="A23" s="12" t="s">
        <v>13</v>
      </c>
      <c r="B23" s="13">
        <v>7223.22</v>
      </c>
      <c r="C23" s="18">
        <f t="shared" si="0"/>
        <v>0.023253284977760198</v>
      </c>
      <c r="D23" s="8"/>
      <c r="E23" s="2">
        <v>6034</v>
      </c>
      <c r="F23" s="7">
        <f t="shared" si="1"/>
        <v>6034</v>
      </c>
      <c r="G23" s="4">
        <f t="shared" si="2"/>
        <v>12068</v>
      </c>
    </row>
    <row r="24" spans="1:7" ht="19.5" customHeight="1">
      <c r="A24" s="12" t="s">
        <v>21</v>
      </c>
      <c r="B24" s="13">
        <v>20788.3</v>
      </c>
      <c r="C24" s="18">
        <f t="shared" si="0"/>
        <v>0.06692254480732586</v>
      </c>
      <c r="D24" s="8"/>
      <c r="E24" s="2">
        <f>6034+3314</f>
        <v>9348</v>
      </c>
      <c r="F24" s="7">
        <v>3314</v>
      </c>
      <c r="G24" s="4">
        <f t="shared" si="2"/>
        <v>12662</v>
      </c>
    </row>
    <row r="25" spans="1:7" ht="19.5" customHeight="1">
      <c r="A25" s="12" t="s">
        <v>15</v>
      </c>
      <c r="B25" s="13">
        <v>11278.12</v>
      </c>
      <c r="C25" s="18">
        <f t="shared" si="0"/>
        <v>0.036306984748266956</v>
      </c>
      <c r="D25" s="8"/>
      <c r="E25" s="2">
        <v>6034</v>
      </c>
      <c r="F25" s="7">
        <f t="shared" si="1"/>
        <v>6034</v>
      </c>
      <c r="G25" s="4">
        <f t="shared" si="2"/>
        <v>12068</v>
      </c>
    </row>
    <row r="26" spans="1:7" ht="19.5" customHeight="1">
      <c r="A26" s="12" t="s">
        <v>16</v>
      </c>
      <c r="B26" s="13">
        <v>7653.09</v>
      </c>
      <c r="C26" s="18">
        <f t="shared" si="0"/>
        <v>0.02463714004702152</v>
      </c>
      <c r="D26" s="8"/>
      <c r="E26" s="2">
        <v>6034</v>
      </c>
      <c r="F26" s="7">
        <f t="shared" si="1"/>
        <v>6034</v>
      </c>
      <c r="G26" s="4">
        <f t="shared" si="2"/>
        <v>12068</v>
      </c>
    </row>
    <row r="27" spans="1:7" ht="19.5" customHeight="1">
      <c r="A27" s="12" t="s">
        <v>18</v>
      </c>
      <c r="B27" s="13">
        <v>8707.21</v>
      </c>
      <c r="C27" s="18">
        <f t="shared" si="0"/>
        <v>0.028030606224260558</v>
      </c>
      <c r="D27" s="8"/>
      <c r="E27" s="2">
        <v>8000</v>
      </c>
      <c r="F27" s="7">
        <v>0</v>
      </c>
      <c r="G27" s="4">
        <f t="shared" si="2"/>
        <v>8000</v>
      </c>
    </row>
    <row r="28" spans="1:7" ht="19.5" customHeight="1">
      <c r="A28" s="12" t="s">
        <v>27</v>
      </c>
      <c r="B28" s="13"/>
      <c r="C28" s="18"/>
      <c r="D28" s="8"/>
      <c r="E28" s="27">
        <v>0</v>
      </c>
      <c r="F28" s="31">
        <v>96943</v>
      </c>
      <c r="G28" s="28">
        <f t="shared" si="2"/>
        <v>96943</v>
      </c>
    </row>
    <row r="29" spans="1:7" ht="19.5" customHeight="1">
      <c r="A29" s="12"/>
      <c r="B29" s="2"/>
      <c r="C29" s="2"/>
      <c r="D29" s="8"/>
      <c r="F29" s="6"/>
      <c r="G29" s="4"/>
    </row>
    <row r="30" spans="1:7" ht="19.5" customHeight="1" thickBot="1">
      <c r="A30" s="16" t="s">
        <v>28</v>
      </c>
      <c r="B30" s="5">
        <f>SUM(B8:B27)</f>
        <v>310632.24</v>
      </c>
      <c r="C30" s="17">
        <f>SUM(C8:C29)</f>
        <v>1.0000000000000002</v>
      </c>
      <c r="D30" s="17"/>
      <c r="E30" s="20">
        <f>SUM(E8:E29)</f>
        <v>117206</v>
      </c>
      <c r="F30" s="30">
        <f>SUM(F8:F29)</f>
        <v>206149</v>
      </c>
      <c r="G30" s="29">
        <f t="shared" si="2"/>
        <v>323355</v>
      </c>
    </row>
    <row r="31" spans="1:6" ht="19.5" customHeight="1" thickTop="1">
      <c r="A31" s="12"/>
      <c r="B31" s="13"/>
      <c r="C31" s="13"/>
      <c r="D31" s="8"/>
      <c r="F31" s="6"/>
    </row>
    <row r="32" spans="1:4" ht="19.5" customHeight="1">
      <c r="A32" s="24"/>
      <c r="B32" s="3">
        <v>5000</v>
      </c>
      <c r="D32" s="8"/>
    </row>
    <row r="33" spans="1:4" ht="19.5" customHeight="1">
      <c r="A33" s="24"/>
      <c r="B33" s="3">
        <v>1200</v>
      </c>
      <c r="D33" s="8"/>
    </row>
    <row r="34" spans="1:4" ht="19.5" customHeight="1">
      <c r="A34" s="24"/>
      <c r="B34" s="3">
        <v>800</v>
      </c>
      <c r="D34" s="8"/>
    </row>
    <row r="35" spans="1:4" ht="19.5" customHeight="1">
      <c r="A35" s="24" t="s">
        <v>31</v>
      </c>
      <c r="B35" s="19">
        <v>1000</v>
      </c>
      <c r="D35" s="8"/>
    </row>
    <row r="36" spans="1:4" ht="19.5" customHeight="1" thickBot="1">
      <c r="A36" s="25"/>
      <c r="B36" s="3"/>
      <c r="C36" s="3"/>
      <c r="D36" s="17"/>
    </row>
    <row r="37" spans="1:2" ht="19.5" customHeight="1" thickTop="1">
      <c r="A37" s="26"/>
      <c r="B37" s="4">
        <f>SUM(B32:B36)</f>
        <v>8000</v>
      </c>
    </row>
  </sheetData>
  <mergeCells count="3">
    <mergeCell ref="A1:G1"/>
    <mergeCell ref="A4:G4"/>
    <mergeCell ref="A3:G3"/>
  </mergeCells>
  <printOptions horizontalCentered="1"/>
  <pageMargins left="0.75" right="0.75" top="1" bottom="0.25" header="0.5" footer="0.5"/>
  <pageSetup fitToHeight="1" fitToWidth="1" horizontalDpi="300" verticalDpi="3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Kathie</dc:creator>
  <cp:keywords/>
  <dc:description/>
  <cp:lastModifiedBy>Mary Washkoske</cp:lastModifiedBy>
  <cp:lastPrinted>2004-05-21T19:59:19Z</cp:lastPrinted>
  <dcterms:created xsi:type="dcterms:W3CDTF">1998-08-04T18:09:09Z</dcterms:created>
  <dcterms:modified xsi:type="dcterms:W3CDTF">2004-10-01T21:20:10Z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1181312990</vt:i4>
  </property>
  <property fmtid="{D5CDD505-2E9C-101B-9397-08002B2CF9AE}" pid="3" name="_EmailSubject">
    <vt:lpwstr>Spreadsheet for my MMG agenda item </vt:lpwstr>
  </property>
  <property fmtid="{D5CDD505-2E9C-101B-9397-08002B2CF9AE}" pid="4" name="_AuthorEmail">
    <vt:lpwstr>kathie.titzler@cbfwa.org</vt:lpwstr>
  </property>
  <property fmtid="{D5CDD505-2E9C-101B-9397-08002B2CF9AE}" pid="5" name="_AuthorEmailDisplayName">
    <vt:lpwstr>Kathie Titzler</vt:lpwstr>
  </property>
  <property fmtid="{D5CDD505-2E9C-101B-9397-08002B2CF9AE}" pid="6" name="_PreviousAdHocReviewCycleID">
    <vt:i4>2033249880</vt:i4>
  </property>
  <property fmtid="{D5CDD505-2E9C-101B-9397-08002B2CF9AE}" pid="7" name="_ReviewingToolsShownOnce">
    <vt:lpwstr/>
  </property>
</Properties>
</file>